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"/>
    </mc:Choice>
  </mc:AlternateContent>
  <xr:revisionPtr revIDLastSave="0" documentId="8_{BED20A5E-4A86-413E-8B58-62DAB6D3DF6F}" xr6:coauthVersionLast="46" xr6:coauthVersionMax="46" xr10:uidLastSave="{00000000-0000-0000-0000-000000000000}"/>
  <bookViews>
    <workbookView xWindow="14370" yWindow="0" windowWidth="14445" windowHeight="15165" xr2:uid="{6E0A42F9-BF8E-482E-85DE-FC52B51E93A2}"/>
  </bookViews>
  <sheets>
    <sheet name="BUNDLE 53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S34" i="1"/>
  <c r="R34" i="1"/>
  <c r="N34" i="1"/>
  <c r="J34" i="1"/>
  <c r="F34" i="1"/>
  <c r="K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AX31" i="1" s="1"/>
  <c r="S31" i="1"/>
  <c r="O31" i="1"/>
  <c r="K31" i="1"/>
  <c r="G31" i="1"/>
  <c r="C31" i="1"/>
  <c r="AW30" i="1"/>
  <c r="AU30" i="1"/>
  <c r="AQ30" i="1"/>
  <c r="AM30" i="1"/>
  <c r="AI30" i="1"/>
  <c r="AE30" i="1"/>
  <c r="AA30" i="1"/>
  <c r="W30" i="1"/>
  <c r="S30" i="1"/>
  <c r="O30" i="1"/>
  <c r="AX30" i="1" s="1"/>
  <c r="K30" i="1"/>
  <c r="G30" i="1"/>
  <c r="C30" i="1"/>
  <c r="AW29" i="1"/>
  <c r="AU29" i="1"/>
  <c r="AQ29" i="1"/>
  <c r="AM29" i="1"/>
  <c r="AI29" i="1"/>
  <c r="AE29" i="1"/>
  <c r="AA29" i="1"/>
  <c r="W29" i="1"/>
  <c r="S29" i="1"/>
  <c r="O29" i="1"/>
  <c r="K29" i="1"/>
  <c r="G29" i="1"/>
  <c r="AX29" i="1" s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AX27" i="1" s="1"/>
  <c r="S27" i="1"/>
  <c r="O27" i="1"/>
  <c r="K27" i="1"/>
  <c r="G27" i="1"/>
  <c r="C27" i="1"/>
  <c r="AW26" i="1"/>
  <c r="AU26" i="1"/>
  <c r="AQ26" i="1"/>
  <c r="AM26" i="1"/>
  <c r="AI26" i="1"/>
  <c r="AE26" i="1"/>
  <c r="AA26" i="1"/>
  <c r="W26" i="1"/>
  <c r="S26" i="1"/>
  <c r="O26" i="1"/>
  <c r="AX26" i="1" s="1"/>
  <c r="K26" i="1"/>
  <c r="G26" i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AX23" i="1" s="1"/>
  <c r="S23" i="1"/>
  <c r="O23" i="1"/>
  <c r="K23" i="1"/>
  <c r="G23" i="1"/>
  <c r="C23" i="1"/>
  <c r="AW22" i="1"/>
  <c r="AU22" i="1"/>
  <c r="AQ22" i="1"/>
  <c r="AM22" i="1"/>
  <c r="AI22" i="1"/>
  <c r="AE22" i="1"/>
  <c r="AA22" i="1"/>
  <c r="W22" i="1"/>
  <c r="S22" i="1"/>
  <c r="O22" i="1"/>
  <c r="AX22" i="1" s="1"/>
  <c r="K22" i="1"/>
  <c r="G22" i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AX19" i="1" s="1"/>
  <c r="S19" i="1"/>
  <c r="O19" i="1"/>
  <c r="K19" i="1"/>
  <c r="G19" i="1"/>
  <c r="C19" i="1"/>
  <c r="AW18" i="1"/>
  <c r="AU18" i="1"/>
  <c r="AQ18" i="1"/>
  <c r="AM18" i="1"/>
  <c r="AI18" i="1"/>
  <c r="AE18" i="1"/>
  <c r="AA18" i="1"/>
  <c r="W18" i="1"/>
  <c r="S18" i="1"/>
  <c r="O18" i="1"/>
  <c r="AX18" i="1" s="1"/>
  <c r="K18" i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AX17" i="1" s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AX15" i="1" s="1"/>
  <c r="S15" i="1"/>
  <c r="O15" i="1"/>
  <c r="K15" i="1"/>
  <c r="G15" i="1"/>
  <c r="C15" i="1"/>
  <c r="AW14" i="1"/>
  <c r="AU14" i="1"/>
  <c r="AQ14" i="1"/>
  <c r="AM14" i="1"/>
  <c r="AI14" i="1"/>
  <c r="AE14" i="1"/>
  <c r="AA14" i="1"/>
  <c r="W14" i="1"/>
  <c r="S14" i="1"/>
  <c r="O14" i="1"/>
  <c r="AX14" i="1" s="1"/>
  <c r="K14" i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E11" i="1"/>
  <c r="AA11" i="1"/>
  <c r="W11" i="1"/>
  <c r="AX11" i="1" s="1"/>
  <c r="S11" i="1"/>
  <c r="O11" i="1"/>
  <c r="K11" i="1"/>
  <c r="G11" i="1"/>
  <c r="C11" i="1"/>
  <c r="AW10" i="1"/>
  <c r="AU10" i="1"/>
  <c r="AQ10" i="1"/>
  <c r="AM10" i="1"/>
  <c r="AI10" i="1"/>
  <c r="AE10" i="1"/>
  <c r="AA10" i="1"/>
  <c r="W10" i="1"/>
  <c r="W34" i="1" s="1"/>
  <c r="S10" i="1"/>
  <c r="O10" i="1"/>
  <c r="AX10" i="1" s="1"/>
  <c r="K10" i="1"/>
  <c r="G10" i="1"/>
  <c r="C10" i="1"/>
  <c r="AW9" i="1"/>
  <c r="AW34" i="1" s="1"/>
  <c r="AU9" i="1"/>
  <c r="AU34" i="1" s="1"/>
  <c r="AQ9" i="1"/>
  <c r="AQ34" i="1" s="1"/>
  <c r="AM9" i="1"/>
  <c r="AM34" i="1" s="1"/>
  <c r="AI9" i="1"/>
  <c r="AI34" i="1" s="1"/>
  <c r="AE9" i="1"/>
  <c r="AE34" i="1" s="1"/>
  <c r="AA9" i="1"/>
  <c r="AA34" i="1" s="1"/>
  <c r="W9" i="1"/>
  <c r="S9" i="1"/>
  <c r="O9" i="1"/>
  <c r="O34" i="1" s="1"/>
  <c r="K9" i="1"/>
  <c r="K34" i="1" s="1"/>
  <c r="G9" i="1"/>
  <c r="G34" i="1" s="1"/>
  <c r="C9" i="1"/>
  <c r="C34" i="1" s="1"/>
  <c r="K37" i="1" l="1"/>
  <c r="AX9" i="1"/>
  <c r="AX34" i="1" s="1"/>
</calcChain>
</file>

<file path=xl/sharedStrings.xml><?xml version="1.0" encoding="utf-8"?>
<sst xmlns="http://schemas.openxmlformats.org/spreadsheetml/2006/main" count="71" uniqueCount="25">
  <si>
    <t>BUNDLE 53</t>
  </si>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</sst>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E132-C3DF-4398-A699-85FB22BBC651}">
  <sheetPr>
    <tabColor rgb="FFFFFF00"/>
  </sheetPr>
  <dimension ref="A1:AX37"/>
  <sheetViews>
    <sheetView tabSelected="1" workbookViewId="0">
      <selection activeCell="C20" sqref="C20"/>
    </sheetView>
  </sheetViews>
  <sheetFormatPr baseColWidth="10" defaultRowHeight="15" x14ac:dyDescent="0.25"/>
  <sheetData>
    <row r="1" spans="1:50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1</v>
      </c>
      <c r="V2" s="1" t="s">
        <v>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3</v>
      </c>
      <c r="B4" s="3" t="s">
        <v>4</v>
      </c>
      <c r="C4" s="3"/>
      <c r="E4" s="2" t="s">
        <v>3</v>
      </c>
      <c r="F4" s="3" t="s">
        <v>5</v>
      </c>
      <c r="G4" s="3"/>
      <c r="I4" s="2" t="s">
        <v>3</v>
      </c>
      <c r="J4" s="3" t="s">
        <v>6</v>
      </c>
      <c r="K4" s="3"/>
      <c r="M4" s="2" t="s">
        <v>3</v>
      </c>
      <c r="N4" s="3" t="s">
        <v>7</v>
      </c>
      <c r="O4" s="3"/>
      <c r="Q4" s="2" t="s">
        <v>3</v>
      </c>
      <c r="R4" s="3" t="s">
        <v>8</v>
      </c>
      <c r="S4" s="3"/>
      <c r="U4" s="2" t="s">
        <v>3</v>
      </c>
      <c r="V4" s="3" t="s">
        <v>9</v>
      </c>
      <c r="W4" s="3"/>
      <c r="Y4" s="2" t="s">
        <v>3</v>
      </c>
      <c r="Z4" s="3" t="s">
        <v>10</v>
      </c>
      <c r="AA4" s="3"/>
      <c r="AC4" s="2" t="s">
        <v>3</v>
      </c>
      <c r="AD4" s="3" t="s">
        <v>11</v>
      </c>
      <c r="AE4" s="3"/>
      <c r="AG4" s="2" t="s">
        <v>3</v>
      </c>
      <c r="AH4" s="3" t="s">
        <v>12</v>
      </c>
      <c r="AI4" s="3"/>
      <c r="AK4" s="2" t="s">
        <v>3</v>
      </c>
      <c r="AL4" s="3" t="s">
        <v>13</v>
      </c>
      <c r="AM4" s="3"/>
      <c r="AO4" s="2" t="s">
        <v>3</v>
      </c>
      <c r="AP4" s="3" t="s">
        <v>14</v>
      </c>
      <c r="AQ4" s="3"/>
      <c r="AS4" s="2" t="s">
        <v>3</v>
      </c>
      <c r="AT4" s="3" t="s">
        <v>15</v>
      </c>
      <c r="AU4" s="4"/>
      <c r="AV4" s="4"/>
    </row>
    <row r="5" spans="1:50" x14ac:dyDescent="0.25">
      <c r="A5" s="2" t="s">
        <v>16</v>
      </c>
      <c r="B5" s="2"/>
      <c r="C5" s="4"/>
      <c r="E5" s="2" t="s">
        <v>16</v>
      </c>
      <c r="F5" s="2"/>
      <c r="G5" s="4"/>
      <c r="I5" s="2" t="s">
        <v>16</v>
      </c>
      <c r="J5" s="2"/>
      <c r="K5" s="4"/>
      <c r="M5" s="2" t="s">
        <v>16</v>
      </c>
      <c r="N5" s="2"/>
      <c r="O5" s="4"/>
      <c r="Q5" s="2" t="s">
        <v>16</v>
      </c>
      <c r="R5" s="2"/>
      <c r="S5" s="4"/>
      <c r="U5" s="2" t="s">
        <v>16</v>
      </c>
      <c r="V5" s="2"/>
      <c r="W5" s="4"/>
      <c r="Y5" s="2" t="s">
        <v>16</v>
      </c>
      <c r="Z5" s="2"/>
      <c r="AA5" s="4"/>
      <c r="AC5" s="2" t="s">
        <v>16</v>
      </c>
      <c r="AD5" s="2"/>
      <c r="AE5" s="4"/>
      <c r="AG5" s="2" t="s">
        <v>16</v>
      </c>
      <c r="AH5" s="2"/>
      <c r="AI5" s="4"/>
      <c r="AK5" s="2" t="s">
        <v>16</v>
      </c>
      <c r="AL5" s="2"/>
      <c r="AM5" s="4"/>
      <c r="AO5" s="2" t="s">
        <v>16</v>
      </c>
      <c r="AP5" s="2"/>
      <c r="AQ5" s="4"/>
      <c r="AS5" s="2" t="s">
        <v>16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17</v>
      </c>
      <c r="AX6" s="1" t="s">
        <v>17</v>
      </c>
    </row>
    <row r="7" spans="1:50" x14ac:dyDescent="0.25">
      <c r="A7" s="5"/>
      <c r="B7" s="4" t="s">
        <v>18</v>
      </c>
      <c r="C7" s="4" t="s">
        <v>19</v>
      </c>
      <c r="E7" s="5"/>
      <c r="F7" s="4" t="s">
        <v>18</v>
      </c>
      <c r="G7" s="4" t="s">
        <v>19</v>
      </c>
      <c r="I7" s="5"/>
      <c r="J7" s="4" t="s">
        <v>18</v>
      </c>
      <c r="K7" s="4" t="s">
        <v>19</v>
      </c>
      <c r="M7" s="5"/>
      <c r="N7" s="4" t="s">
        <v>18</v>
      </c>
      <c r="O7" s="4" t="s">
        <v>19</v>
      </c>
      <c r="Q7" s="5"/>
      <c r="R7" s="4" t="s">
        <v>18</v>
      </c>
      <c r="S7" s="4" t="s">
        <v>19</v>
      </c>
      <c r="U7" s="5"/>
      <c r="V7" s="4" t="s">
        <v>18</v>
      </c>
      <c r="W7" s="4" t="s">
        <v>19</v>
      </c>
      <c r="Y7" s="5"/>
      <c r="Z7" s="4" t="s">
        <v>18</v>
      </c>
      <c r="AA7" s="4" t="s">
        <v>19</v>
      </c>
      <c r="AC7" s="5"/>
      <c r="AD7" s="4" t="s">
        <v>18</v>
      </c>
      <c r="AE7" s="4" t="s">
        <v>19</v>
      </c>
      <c r="AG7" s="5"/>
      <c r="AH7" s="4" t="s">
        <v>18</v>
      </c>
      <c r="AI7" s="4" t="s">
        <v>19</v>
      </c>
      <c r="AK7" s="5"/>
      <c r="AL7" s="4" t="s">
        <v>18</v>
      </c>
      <c r="AM7" s="4" t="s">
        <v>19</v>
      </c>
      <c r="AO7" s="5"/>
      <c r="AP7" s="4" t="s">
        <v>18</v>
      </c>
      <c r="AQ7" s="4" t="s">
        <v>19</v>
      </c>
      <c r="AS7" s="5"/>
      <c r="AT7" s="4" t="s">
        <v>18</v>
      </c>
      <c r="AU7" s="4" t="s">
        <v>19</v>
      </c>
      <c r="AV7" s="4"/>
      <c r="AW7" s="1" t="s">
        <v>20</v>
      </c>
      <c r="AX7" s="1" t="s">
        <v>21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22</v>
      </c>
      <c r="AX8" s="1" t="s">
        <v>22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>
        <v>1</v>
      </c>
      <c r="AE9" s="6">
        <f>(96*AC9*1.25/144)*AD9</f>
        <v>3.3333333333333335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>
        <v>1</v>
      </c>
      <c r="AQ9" s="6">
        <f>(60*AO9*1.25/144)*AP9</f>
        <v>2.0833333333333335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2</v>
      </c>
      <c r="AX9" s="6">
        <f>G9+K9+O9+S9+W9+AA9+AE9+AI9+AM9+AQ9+C9+AU9</f>
        <v>5.416666666666667</v>
      </c>
    </row>
    <row r="10" spans="1:50" x14ac:dyDescent="0.25">
      <c r="A10" s="5">
        <v>5</v>
      </c>
      <c r="B10" s="5"/>
      <c r="C10" s="6">
        <f>(180*A10*1.25/144)*B10</f>
        <v>0</v>
      </c>
      <c r="E10" s="5">
        <v>5</v>
      </c>
      <c r="F10" s="5"/>
      <c r="G10" s="6">
        <f>(168*E10*1.25/144)*F10</f>
        <v>0</v>
      </c>
      <c r="I10" s="5">
        <v>5</v>
      </c>
      <c r="J10" s="5"/>
      <c r="K10" s="6">
        <f>(156*I10*1.25/144)*J10</f>
        <v>0</v>
      </c>
      <c r="M10" s="5">
        <v>5</v>
      </c>
      <c r="N10" s="5"/>
      <c r="O10" s="6">
        <f>(144*M10*1.25/144)*N10</f>
        <v>0</v>
      </c>
      <c r="Q10" s="5">
        <v>5</v>
      </c>
      <c r="R10" s="5">
        <v>2</v>
      </c>
      <c r="S10" s="6">
        <f>(132*Q10*1.25/144)*R10</f>
        <v>11.458333333333334</v>
      </c>
      <c r="U10" s="5">
        <v>5</v>
      </c>
      <c r="V10" s="5">
        <v>1</v>
      </c>
      <c r="W10" s="6">
        <f>(120*U10*1.25/144)*V10</f>
        <v>5.208333333333333</v>
      </c>
      <c r="Y10" s="5">
        <v>5</v>
      </c>
      <c r="Z10" s="5">
        <v>1</v>
      </c>
      <c r="AA10" s="6">
        <f>(108*Y10*1.25/144)*Z10</f>
        <v>4.6875</v>
      </c>
      <c r="AC10" s="5">
        <v>5</v>
      </c>
      <c r="AD10" s="5">
        <v>1</v>
      </c>
      <c r="AE10" s="6">
        <f>(96*AC10*1.25/144)*AD10</f>
        <v>4.166666666666667</v>
      </c>
      <c r="AG10" s="5">
        <v>5</v>
      </c>
      <c r="AH10" s="5">
        <v>2</v>
      </c>
      <c r="AI10" s="6">
        <f>(84*AG10*1.25/144)*AH10</f>
        <v>7.291666666666667</v>
      </c>
      <c r="AK10" s="5">
        <v>5</v>
      </c>
      <c r="AL10" s="5">
        <v>5</v>
      </c>
      <c r="AM10" s="6">
        <f>(72*AK10*1.25/144)*AL10</f>
        <v>15.625</v>
      </c>
      <c r="AO10" s="7">
        <v>5</v>
      </c>
      <c r="AP10" s="5"/>
      <c r="AQ10" s="6">
        <f>(60*AO10*1.25/144)*AP10</f>
        <v>0</v>
      </c>
      <c r="AS10" s="7">
        <v>5</v>
      </c>
      <c r="AT10" s="5"/>
      <c r="AU10" s="6">
        <f>(48*AS10*1.25/144)*AT10</f>
        <v>0</v>
      </c>
      <c r="AV10" s="6"/>
      <c r="AW10" s="5">
        <f>F10+J10+N10+R10+V10+Z10+AD10+AH10+AL10+AP10+B10+AT10</f>
        <v>12</v>
      </c>
      <c r="AX10" s="6">
        <f>G10+K10+O10+S10+W10+AA10+AE10+AI10+AM10+AQ10+C10+AU10</f>
        <v>48.4375</v>
      </c>
    </row>
    <row r="11" spans="1:50" x14ac:dyDescent="0.25">
      <c r="A11" s="5">
        <v>6</v>
      </c>
      <c r="B11" s="5"/>
      <c r="C11" s="6">
        <f t="shared" ref="C11:C32" si="0">(180*A11*1.25/144)*B11</f>
        <v>0</v>
      </c>
      <c r="E11" s="5">
        <v>6</v>
      </c>
      <c r="F11" s="5"/>
      <c r="G11" s="6">
        <f t="shared" ref="G11:G32" si="1">(168*E11*1.25/144)*F11</f>
        <v>0</v>
      </c>
      <c r="I11" s="5">
        <v>6</v>
      </c>
      <c r="J11" s="5"/>
      <c r="K11" s="6">
        <f t="shared" ref="K11:K32" si="2">(156*I11*1.25/144)*J11</f>
        <v>0</v>
      </c>
      <c r="M11" s="5">
        <v>6</v>
      </c>
      <c r="N11" s="5"/>
      <c r="O11" s="6">
        <f t="shared" ref="O11:O32" si="3">(144*M11*1.25/144)*N11</f>
        <v>0</v>
      </c>
      <c r="Q11" s="5">
        <v>6</v>
      </c>
      <c r="R11" s="5"/>
      <c r="S11" s="6">
        <f t="shared" ref="S11:S32" si="4">(132*Q11*1.25/144)*R11</f>
        <v>0</v>
      </c>
      <c r="U11" s="5">
        <v>6</v>
      </c>
      <c r="V11" s="5"/>
      <c r="W11" s="6">
        <f t="shared" ref="W11:W31" si="5">(120*U11*1.25/144)*V11</f>
        <v>0</v>
      </c>
      <c r="Y11" s="5">
        <v>6</v>
      </c>
      <c r="Z11" s="5"/>
      <c r="AA11" s="6">
        <f t="shared" ref="AA11:AA32" si="6">(108*Y11*1.25/144)*Z11</f>
        <v>0</v>
      </c>
      <c r="AC11" s="5">
        <v>6</v>
      </c>
      <c r="AD11" s="5">
        <v>5</v>
      </c>
      <c r="AE11" s="6">
        <f t="shared" ref="AE11:AE32" si="7">(96*AC11*1.25/144)*AD11</f>
        <v>25</v>
      </c>
      <c r="AG11" s="5">
        <v>6</v>
      </c>
      <c r="AH11" s="5">
        <v>2</v>
      </c>
      <c r="AI11" s="6">
        <f t="shared" ref="AI11:AI32" si="8">(84*AG11*1.25/144)*AH11</f>
        <v>8.75</v>
      </c>
      <c r="AK11" s="5">
        <v>6</v>
      </c>
      <c r="AL11" s="5"/>
      <c r="AM11" s="6">
        <f t="shared" ref="AM11:AM32" si="9">(72*AK11*1.25/144)*AL11</f>
        <v>0</v>
      </c>
      <c r="AO11" s="7">
        <v>6</v>
      </c>
      <c r="AP11" s="5">
        <v>2</v>
      </c>
      <c r="AQ11" s="6">
        <f t="shared" ref="AQ11:AQ32" si="10">(60*AO11*1.25/144)*AP11</f>
        <v>6.25</v>
      </c>
      <c r="AS11" s="7">
        <v>6</v>
      </c>
      <c r="AT11" s="5"/>
      <c r="AU11" s="6">
        <f>(48*AS11*1.25/144)*AT11</f>
        <v>0</v>
      </c>
      <c r="AV11" s="6"/>
      <c r="AW11" s="5">
        <f t="shared" ref="AW11:AX31" si="11">F11+J11+N11+R11+V11+Z11+AD11+AH11+AL11+AP11+B11+AT11</f>
        <v>9</v>
      </c>
      <c r="AX11" s="6">
        <f t="shared" si="11"/>
        <v>40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>
        <v>1</v>
      </c>
      <c r="W12" s="6">
        <f t="shared" si="5"/>
        <v>7.291666666666667</v>
      </c>
      <c r="Y12" s="5">
        <v>7</v>
      </c>
      <c r="Z12" s="5">
        <v>1</v>
      </c>
      <c r="AA12" s="6">
        <f t="shared" si="6"/>
        <v>6.5625</v>
      </c>
      <c r="AC12" s="5">
        <v>7</v>
      </c>
      <c r="AD12" s="5">
        <v>1</v>
      </c>
      <c r="AE12" s="6">
        <f t="shared" si="7"/>
        <v>5.833333333333333</v>
      </c>
      <c r="AG12" s="5">
        <v>7</v>
      </c>
      <c r="AH12" s="5">
        <v>3</v>
      </c>
      <c r="AI12" s="6">
        <f t="shared" si="8"/>
        <v>15.3125</v>
      </c>
      <c r="AK12" s="5">
        <v>7</v>
      </c>
      <c r="AL12" s="5"/>
      <c r="AM12" s="6">
        <f t="shared" si="9"/>
        <v>0</v>
      </c>
      <c r="AO12" s="7">
        <v>7</v>
      </c>
      <c r="AP12" s="5">
        <v>1</v>
      </c>
      <c r="AQ12" s="6">
        <f t="shared" si="10"/>
        <v>3.6458333333333335</v>
      </c>
      <c r="AS12" s="7">
        <v>7</v>
      </c>
      <c r="AT12" s="5"/>
      <c r="AU12" s="6">
        <f>(48*AS12*1.25/144)*AT12</f>
        <v>0</v>
      </c>
      <c r="AV12" s="6"/>
      <c r="AW12" s="5">
        <f t="shared" si="11"/>
        <v>7</v>
      </c>
      <c r="AX12" s="6">
        <f t="shared" si="11"/>
        <v>38.645833333333336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/>
      <c r="AA13" s="6">
        <f t="shared" si="6"/>
        <v>0</v>
      </c>
      <c r="AC13" s="5">
        <v>8</v>
      </c>
      <c r="AD13" s="5">
        <v>1</v>
      </c>
      <c r="AE13" s="6">
        <f t="shared" si="7"/>
        <v>6.666666666666667</v>
      </c>
      <c r="AG13" s="5">
        <v>8</v>
      </c>
      <c r="AH13" s="5">
        <v>1</v>
      </c>
      <c r="AI13" s="6">
        <f t="shared" si="8"/>
        <v>5.833333333333333</v>
      </c>
      <c r="AK13" s="5">
        <v>8</v>
      </c>
      <c r="AL13" s="5">
        <v>2</v>
      </c>
      <c r="AM13" s="6">
        <f t="shared" si="9"/>
        <v>10</v>
      </c>
      <c r="AO13" s="7">
        <v>8</v>
      </c>
      <c r="AP13" s="5">
        <v>3</v>
      </c>
      <c r="AQ13" s="6">
        <f t="shared" si="10"/>
        <v>12.5</v>
      </c>
      <c r="AS13" s="7">
        <v>8</v>
      </c>
      <c r="AT13" s="5"/>
      <c r="AU13" s="6">
        <f t="shared" ref="AU13:AU30" si="12">(48*AS13*1.25/144)*AT13</f>
        <v>0</v>
      </c>
      <c r="AV13" s="6"/>
      <c r="AW13" s="5">
        <f t="shared" si="11"/>
        <v>7</v>
      </c>
      <c r="AX13" s="6">
        <f t="shared" si="11"/>
        <v>35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>
        <v>1</v>
      </c>
      <c r="AA14" s="6">
        <f t="shared" si="6"/>
        <v>8.4375</v>
      </c>
      <c r="AC14" s="5">
        <v>9</v>
      </c>
      <c r="AD14" s="5">
        <v>1</v>
      </c>
      <c r="AE14" s="6">
        <f t="shared" si="7"/>
        <v>7.5</v>
      </c>
      <c r="AG14" s="5">
        <v>9</v>
      </c>
      <c r="AH14" s="5"/>
      <c r="AI14" s="6">
        <f t="shared" si="8"/>
        <v>0</v>
      </c>
      <c r="AK14" s="5">
        <v>9</v>
      </c>
      <c r="AL14" s="5"/>
      <c r="AM14" s="6">
        <f t="shared" si="9"/>
        <v>0</v>
      </c>
      <c r="AO14" s="7">
        <v>9</v>
      </c>
      <c r="AP14" s="5"/>
      <c r="AQ14" s="6">
        <f t="shared" si="10"/>
        <v>0</v>
      </c>
      <c r="AS14" s="7">
        <v>9</v>
      </c>
      <c r="AT14" s="5"/>
      <c r="AU14" s="6">
        <f t="shared" si="12"/>
        <v>0</v>
      </c>
      <c r="AV14" s="6"/>
      <c r="AW14" s="5">
        <f t="shared" si="11"/>
        <v>2</v>
      </c>
      <c r="AX14" s="6">
        <f t="shared" si="11"/>
        <v>15.9375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>
        <v>1</v>
      </c>
      <c r="S15" s="6">
        <f t="shared" si="4"/>
        <v>11.458333333333334</v>
      </c>
      <c r="U15" s="5">
        <v>10</v>
      </c>
      <c r="V15" s="5">
        <v>1</v>
      </c>
      <c r="W15" s="6">
        <f t="shared" si="5"/>
        <v>10.416666666666666</v>
      </c>
      <c r="Y15" s="5">
        <v>10</v>
      </c>
      <c r="Z15" s="5">
        <v>2</v>
      </c>
      <c r="AA15" s="6">
        <f t="shared" si="6"/>
        <v>18.75</v>
      </c>
      <c r="AC15" s="5">
        <v>10</v>
      </c>
      <c r="AD15" s="5"/>
      <c r="AE15" s="6">
        <f t="shared" si="7"/>
        <v>0</v>
      </c>
      <c r="AG15" s="5">
        <v>10</v>
      </c>
      <c r="AH15" s="5">
        <v>3</v>
      </c>
      <c r="AI15" s="6">
        <f t="shared" si="8"/>
        <v>21.875</v>
      </c>
      <c r="AK15" s="5">
        <v>10</v>
      </c>
      <c r="AL15" s="5"/>
      <c r="AM15" s="6">
        <f t="shared" si="9"/>
        <v>0</v>
      </c>
      <c r="AO15" s="7">
        <v>10</v>
      </c>
      <c r="AP15" s="5">
        <v>1</v>
      </c>
      <c r="AQ15" s="6">
        <f t="shared" si="10"/>
        <v>5.208333333333333</v>
      </c>
      <c r="AS15" s="7">
        <v>10</v>
      </c>
      <c r="AT15" s="5"/>
      <c r="AU15" s="6">
        <f t="shared" si="12"/>
        <v>0</v>
      </c>
      <c r="AV15" s="6"/>
      <c r="AW15" s="5">
        <f t="shared" si="11"/>
        <v>8</v>
      </c>
      <c r="AX15" s="6">
        <f t="shared" si="11"/>
        <v>67.708333333333329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/>
      <c r="AA16" s="6">
        <f t="shared" si="6"/>
        <v>0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>
        <v>1</v>
      </c>
      <c r="AI16" s="6">
        <f t="shared" si="8"/>
        <v>8.0208333333333339</v>
      </c>
      <c r="AK16" s="5">
        <v>11</v>
      </c>
      <c r="AL16" s="5">
        <v>2</v>
      </c>
      <c r="AM16" s="6">
        <f t="shared" si="9"/>
        <v>13.75</v>
      </c>
      <c r="AO16" s="7">
        <v>11</v>
      </c>
      <c r="AP16" s="5">
        <v>2</v>
      </c>
      <c r="AQ16" s="6">
        <f t="shared" si="10"/>
        <v>11.458333333333334</v>
      </c>
      <c r="AS16" s="7">
        <v>11</v>
      </c>
      <c r="AT16" s="5"/>
      <c r="AU16" s="6">
        <f t="shared" si="12"/>
        <v>0</v>
      </c>
      <c r="AV16" s="6"/>
      <c r="AW16" s="5">
        <f t="shared" si="11"/>
        <v>6</v>
      </c>
      <c r="AX16" s="6">
        <f t="shared" si="11"/>
        <v>42.395833333333336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>
        <v>1</v>
      </c>
      <c r="S17" s="6">
        <f t="shared" si="4"/>
        <v>13.75</v>
      </c>
      <c r="U17" s="5">
        <v>12</v>
      </c>
      <c r="V17" s="5"/>
      <c r="W17" s="6">
        <f t="shared" si="5"/>
        <v>0</v>
      </c>
      <c r="Y17" s="5">
        <v>12</v>
      </c>
      <c r="Z17" s="5">
        <v>1</v>
      </c>
      <c r="AA17" s="6">
        <f t="shared" si="6"/>
        <v>11.25</v>
      </c>
      <c r="AC17" s="5">
        <v>12</v>
      </c>
      <c r="AD17" s="5"/>
      <c r="AE17" s="6">
        <f t="shared" si="7"/>
        <v>0</v>
      </c>
      <c r="AG17" s="5">
        <v>12</v>
      </c>
      <c r="AH17" s="5">
        <v>3</v>
      </c>
      <c r="AI17" s="6">
        <f t="shared" si="8"/>
        <v>26.25</v>
      </c>
      <c r="AK17" s="5">
        <v>12</v>
      </c>
      <c r="AL17" s="5">
        <v>2</v>
      </c>
      <c r="AM17" s="6">
        <f t="shared" si="9"/>
        <v>15</v>
      </c>
      <c r="AO17" s="7">
        <v>12</v>
      </c>
      <c r="AP17" s="5">
        <v>1</v>
      </c>
      <c r="AQ17" s="6">
        <f t="shared" si="10"/>
        <v>6.25</v>
      </c>
      <c r="AS17" s="7">
        <v>12</v>
      </c>
      <c r="AT17" s="5"/>
      <c r="AU17" s="6">
        <f t="shared" si="12"/>
        <v>0</v>
      </c>
      <c r="AV17" s="6"/>
      <c r="AW17" s="5">
        <f t="shared" si="11"/>
        <v>8</v>
      </c>
      <c r="AX17" s="6">
        <f t="shared" si="11"/>
        <v>72.5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/>
      <c r="AA18" s="6">
        <f t="shared" si="6"/>
        <v>0</v>
      </c>
      <c r="AC18" s="5">
        <v>13</v>
      </c>
      <c r="AD18" s="5"/>
      <c r="AE18" s="6">
        <f t="shared" si="7"/>
        <v>0</v>
      </c>
      <c r="AG18" s="5">
        <v>13</v>
      </c>
      <c r="AH18" s="5"/>
      <c r="AI18" s="6">
        <f t="shared" si="8"/>
        <v>0</v>
      </c>
      <c r="AK18" s="5">
        <v>13</v>
      </c>
      <c r="AL18" s="5"/>
      <c r="AM18" s="6">
        <f t="shared" si="9"/>
        <v>0</v>
      </c>
      <c r="AO18" s="7">
        <v>13</v>
      </c>
      <c r="AP18" s="5">
        <v>1</v>
      </c>
      <c r="AQ18" s="6">
        <f t="shared" si="10"/>
        <v>6.770833333333333</v>
      </c>
      <c r="AS18" s="7">
        <v>13</v>
      </c>
      <c r="AT18" s="5"/>
      <c r="AU18" s="6">
        <f t="shared" si="12"/>
        <v>0</v>
      </c>
      <c r="AV18" s="6"/>
      <c r="AW18" s="5">
        <f t="shared" si="11"/>
        <v>1</v>
      </c>
      <c r="AX18" s="6">
        <f t="shared" si="11"/>
        <v>6.770833333333333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/>
      <c r="AE19" s="6">
        <f t="shared" si="7"/>
        <v>0</v>
      </c>
      <c r="AG19" s="5">
        <v>14</v>
      </c>
      <c r="AH19" s="5">
        <v>1</v>
      </c>
      <c r="AI19" s="6">
        <f t="shared" si="8"/>
        <v>10.208333333333334</v>
      </c>
      <c r="AK19" s="5">
        <v>14</v>
      </c>
      <c r="AL19" s="5"/>
      <c r="AM19" s="6">
        <f t="shared" si="9"/>
        <v>0</v>
      </c>
      <c r="AO19" s="7">
        <v>14</v>
      </c>
      <c r="AP19" s="5">
        <v>2</v>
      </c>
      <c r="AQ19" s="6">
        <f t="shared" si="10"/>
        <v>14.583333333333334</v>
      </c>
      <c r="AS19" s="7">
        <v>14</v>
      </c>
      <c r="AT19" s="5"/>
      <c r="AU19" s="6">
        <f t="shared" si="12"/>
        <v>0</v>
      </c>
      <c r="AV19" s="6"/>
      <c r="AW19" s="5">
        <f t="shared" si="11"/>
        <v>3</v>
      </c>
      <c r="AX19" s="6">
        <f t="shared" si="11"/>
        <v>24.791666666666668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>
        <v>1</v>
      </c>
      <c r="AI20" s="6">
        <f t="shared" si="8"/>
        <v>10.9375</v>
      </c>
      <c r="AK20" s="5">
        <v>15</v>
      </c>
      <c r="AL20" s="5"/>
      <c r="AM20" s="6">
        <f t="shared" si="9"/>
        <v>0</v>
      </c>
      <c r="AO20" s="7">
        <v>15</v>
      </c>
      <c r="AP20" s="5"/>
      <c r="AQ20" s="6">
        <f t="shared" si="10"/>
        <v>0</v>
      </c>
      <c r="AS20" s="7">
        <v>15</v>
      </c>
      <c r="AT20" s="5"/>
      <c r="AU20" s="6">
        <f t="shared" si="12"/>
        <v>0</v>
      </c>
      <c r="AV20" s="6"/>
      <c r="AW20" s="5">
        <f t="shared" si="11"/>
        <v>1</v>
      </c>
      <c r="AX20" s="6">
        <f t="shared" si="11"/>
        <v>10.9375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7">
        <v>16</v>
      </c>
      <c r="AP21" s="5"/>
      <c r="AQ21" s="6">
        <f t="shared" si="10"/>
        <v>0</v>
      </c>
      <c r="AS21" s="7">
        <v>16</v>
      </c>
      <c r="AT21" s="5"/>
      <c r="AU21" s="6">
        <f t="shared" si="12"/>
        <v>0</v>
      </c>
      <c r="AV21" s="6"/>
      <c r="AW21" s="5">
        <f t="shared" si="11"/>
        <v>0</v>
      </c>
      <c r="AX21" s="6">
        <f t="shared" si="11"/>
        <v>0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/>
      <c r="AM22" s="6">
        <f t="shared" si="9"/>
        <v>0</v>
      </c>
      <c r="AO22" s="7">
        <v>17</v>
      </c>
      <c r="AP22" s="5">
        <v>2</v>
      </c>
      <c r="AQ22" s="6">
        <f t="shared" si="10"/>
        <v>17.708333333333332</v>
      </c>
      <c r="AS22" s="7">
        <v>17</v>
      </c>
      <c r="AT22" s="5"/>
      <c r="AU22" s="6">
        <f t="shared" si="12"/>
        <v>0</v>
      </c>
      <c r="AV22" s="6"/>
      <c r="AW22" s="5">
        <f t="shared" si="11"/>
        <v>2</v>
      </c>
      <c r="AX22" s="6">
        <f t="shared" si="11"/>
        <v>17.708333333333332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7">
        <v>18</v>
      </c>
      <c r="AP23" s="5"/>
      <c r="AQ23" s="6">
        <f t="shared" si="10"/>
        <v>0</v>
      </c>
      <c r="AS23" s="7">
        <v>18</v>
      </c>
      <c r="AT23" s="5"/>
      <c r="AU23" s="6">
        <f t="shared" si="12"/>
        <v>0</v>
      </c>
      <c r="AV23" s="6"/>
      <c r="AW23" s="5">
        <f t="shared" si="11"/>
        <v>0</v>
      </c>
      <c r="AX23" s="6">
        <f t="shared" si="11"/>
        <v>0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>
        <v>1</v>
      </c>
      <c r="AA24" s="6">
        <f t="shared" si="6"/>
        <v>17.8125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7">
        <v>19</v>
      </c>
      <c r="AP24" s="5"/>
      <c r="AQ24" s="6">
        <f t="shared" si="10"/>
        <v>0</v>
      </c>
      <c r="AS24" s="7">
        <v>19</v>
      </c>
      <c r="AT24" s="5"/>
      <c r="AU24" s="6">
        <f t="shared" si="12"/>
        <v>0</v>
      </c>
      <c r="AV24" s="6"/>
      <c r="AW24" s="5">
        <f t="shared" si="11"/>
        <v>1</v>
      </c>
      <c r="AX24" s="6">
        <f t="shared" si="11"/>
        <v>17.8125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7">
        <v>20</v>
      </c>
      <c r="AP25" s="5"/>
      <c r="AQ25" s="6">
        <f t="shared" si="10"/>
        <v>0</v>
      </c>
      <c r="AS25" s="7">
        <v>20</v>
      </c>
      <c r="AT25" s="5"/>
      <c r="AU25" s="6">
        <f t="shared" si="12"/>
        <v>0</v>
      </c>
      <c r="AV25" s="6"/>
      <c r="AW25" s="5">
        <f t="shared" si="11"/>
        <v>0</v>
      </c>
      <c r="AX25" s="6">
        <f t="shared" si="11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7">
        <v>21</v>
      </c>
      <c r="AP26" s="5"/>
      <c r="AQ26" s="6">
        <f t="shared" si="10"/>
        <v>0</v>
      </c>
      <c r="AS26" s="7">
        <v>21</v>
      </c>
      <c r="AT26" s="5"/>
      <c r="AU26" s="6">
        <f t="shared" si="12"/>
        <v>0</v>
      </c>
      <c r="AV26" s="6"/>
      <c r="AW26" s="5">
        <f t="shared" si="11"/>
        <v>0</v>
      </c>
      <c r="AX26" s="6">
        <f t="shared" si="11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2"/>
        <v>0</v>
      </c>
      <c r="AV27" s="6"/>
      <c r="AW27" s="5">
        <f t="shared" si="11"/>
        <v>0</v>
      </c>
      <c r="AX27" s="6">
        <f t="shared" si="11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2"/>
        <v>0</v>
      </c>
      <c r="AV28" s="6"/>
      <c r="AW28" s="5">
        <f t="shared" si="11"/>
        <v>0</v>
      </c>
      <c r="AX28" s="6">
        <f t="shared" si="11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2"/>
        <v>0</v>
      </c>
      <c r="AV29" s="6"/>
      <c r="AW29" s="5">
        <f t="shared" si="11"/>
        <v>0</v>
      </c>
      <c r="AX29" s="6">
        <f t="shared" si="11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2"/>
        <v>0</v>
      </c>
      <c r="AV30" s="6"/>
      <c r="AW30" s="5">
        <f t="shared" si="11"/>
        <v>0</v>
      </c>
      <c r="AX30" s="6">
        <f t="shared" si="11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>(48*AS31*1.25/144)*AT31</f>
        <v>0</v>
      </c>
      <c r="AV31" s="6"/>
      <c r="AW31" s="5">
        <f>F31+J31+N31+R31+V31+Z31+AD31+AH31+AL31+AP31+B31+AT31</f>
        <v>0</v>
      </c>
      <c r="AX31" s="6">
        <f t="shared" si="11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>(120*U32*1.25/144)*V32</f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>(48*AS32*1.25/144)*AT32</f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8">
        <f>SUM(B9:B32)</f>
        <v>0</v>
      </c>
      <c r="C34" s="8">
        <f>SUM(C9:C32)</f>
        <v>0</v>
      </c>
      <c r="F34" s="8">
        <f>SUM(F9:F32)</f>
        <v>0</v>
      </c>
      <c r="G34" s="8">
        <f>SUM(G9:G32)</f>
        <v>0</v>
      </c>
      <c r="J34" s="8">
        <f>SUM(J9:J32)</f>
        <v>0</v>
      </c>
      <c r="K34" s="8">
        <f>SUM(K9:K32)</f>
        <v>0</v>
      </c>
      <c r="N34" s="8">
        <f>SUM(N9:N32)</f>
        <v>0</v>
      </c>
      <c r="O34" s="8">
        <f>SUM(O9:O32)</f>
        <v>0</v>
      </c>
      <c r="R34" s="8">
        <f>SUM(R9:R32)</f>
        <v>4</v>
      </c>
      <c r="S34" s="8">
        <f>SUM(S9:S32)</f>
        <v>36.666666666666671</v>
      </c>
      <c r="V34" s="8">
        <f>SUM(V9:V32)</f>
        <v>3</v>
      </c>
      <c r="W34" s="8">
        <f>SUM(W9:W32)</f>
        <v>22.916666666666664</v>
      </c>
      <c r="Z34" s="8">
        <f>SUM(Z9:Z32)</f>
        <v>7</v>
      </c>
      <c r="AA34" s="8">
        <f>SUM(AA9:AA32)</f>
        <v>67.5</v>
      </c>
      <c r="AD34" s="8">
        <f>SUM(AD9:AD32)</f>
        <v>11</v>
      </c>
      <c r="AE34" s="8">
        <f>SUM(AE9:AE32)</f>
        <v>61.666666666666664</v>
      </c>
      <c r="AH34" s="8">
        <f>SUM(AH9:AH32)</f>
        <v>17</v>
      </c>
      <c r="AI34" s="8">
        <f>SUM(AI9:AI32)</f>
        <v>114.47916666666666</v>
      </c>
      <c r="AL34" s="8">
        <f>SUM(AL9:AL32)</f>
        <v>11</v>
      </c>
      <c r="AM34" s="8">
        <f>SUM(AM9:AM32)</f>
        <v>54.375</v>
      </c>
      <c r="AP34" s="8">
        <f>SUM(AP9:AP32)</f>
        <v>16</v>
      </c>
      <c r="AQ34" s="8">
        <f>SUM(AQ9:AQ32)</f>
        <v>86.458333333333329</v>
      </c>
      <c r="AT34" s="8">
        <f>SUM(AT9:AT32)</f>
        <v>0</v>
      </c>
      <c r="AU34" s="8">
        <f>SUM(AU9:AU32)</f>
        <v>0</v>
      </c>
      <c r="AV34" s="8"/>
      <c r="AW34" s="5">
        <f>SUM(AW9:AW32)</f>
        <v>69</v>
      </c>
      <c r="AX34" s="8">
        <f>SUM(AX9:AX32)</f>
        <v>444.06249999999994</v>
      </c>
    </row>
    <row r="36" spans="1:50" x14ac:dyDescent="0.25">
      <c r="I36" t="s">
        <v>23</v>
      </c>
      <c r="K36" s="9">
        <f>F34+J34+N34+R34+V34+Z34+AD34+AH34+AL34+AP34+B34+AT34</f>
        <v>69</v>
      </c>
    </row>
    <row r="37" spans="1:50" x14ac:dyDescent="0.25">
      <c r="I37" t="s">
        <v>24</v>
      </c>
      <c r="K37" s="9">
        <f>G34+K34+O34+S34+W34+AA34+AE34+AI34+AM34+AQ34+C34+AU34</f>
        <v>444.06249999999994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53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2021-03-23T14:16:44Z</dcterms:created>
  <dcterms:modified xsi:type="dcterms:W3CDTF">2021-03-23T14:18:05Z</dcterms:modified>
</cp:coreProperties>
</file>