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Latino America\Bolivia\Octubre 2011\Bolivia\Ipe supplier\Costa Rica\Abril 2020\Inventory\Lumber\"/>
    </mc:Choice>
  </mc:AlternateContent>
  <xr:revisionPtr revIDLastSave="0" documentId="13_ncr:1_{5F517861-E047-4BC1-BA1A-6657DAB0C481}" xr6:coauthVersionLast="45" xr6:coauthVersionMax="45" xr10:uidLastSave="{00000000-0000-0000-0000-000000000000}"/>
  <bookViews>
    <workbookView xWindow="-108" yWindow="-108" windowWidth="23256" windowHeight="12576" xr2:uid="{0BD568E0-8747-4176-A5C9-E96FDC4D1A56}"/>
  </bookViews>
  <sheets>
    <sheet name="BUNDLE 41 SPANISH CEDAR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C9" i="1"/>
  <c r="C32" i="1" s="1"/>
  <c r="K35" i="1" l="1"/>
  <c r="AU9" i="1"/>
  <c r="AU32" i="1" s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<sst xmlns="http://schemas.openxmlformats.org/spreadsheetml/2006/main" count="65" uniqueCount="23">
  <si>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</si>
  <si>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</si>
  <si>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</si>
  <si>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</si>
  <si>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</si>
  <si>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</si>
  <si>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</si>
  <si>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</si>
  <si>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</si>
  <si>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</si>
  <si>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</si>
  <si>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</si>
  <si>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</si>
  <si>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</si>
  <si>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</si>
  <si>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SPANISH CEDAR 8/4 INCH -SELECT AND BETTER</t>
  </si>
  <si>
    <t>Length 14 feet</t>
  </si>
  <si>
    <t>Length 13 feet</t>
  </si>
  <si>
    <t>Length 12 feet</t>
  </si>
  <si>
    <t>Length 11 feet</t>
  </si>
  <si>
    <t>Length 10 feet</t>
  </si>
  <si>
    <t>Length 9 feet</t>
  </si>
  <si>
    <t>BUNDLE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</si>
</sst>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89B-64D8-41F2-89ED-B00C12F2D00F}">
  <dimension ref="A1:AU35"/>
  <sheetViews>
    <sheetView tabSelected="1" workbookViewId="0">
      <selection activeCell="N8" sqref="N8"/>
    </sheetView>
  </sheetViews>
  <sheetFormatPr defaultRowHeight="14.4" x14ac:dyDescent="0.3"/>
  <cols>
    <col min="1" max="1" width="7.44140625" customWidth="1"/>
    <col min="2" max="2" width="4.33203125" customWidth="1"/>
    <col min="4" max="4" width="2.21875" customWidth="1"/>
    <col min="5" max="5" width="5.77734375" customWidth="1"/>
    <col min="6" max="6" width="4.21875" customWidth="1"/>
    <col min="8" max="8" width="0.88671875" customWidth="1"/>
    <col min="9" max="9" width="7.21875" customWidth="1"/>
    <col min="10" max="10" width="4.5546875" customWidth="1"/>
    <col min="12" max="12" width="2.33203125" customWidth="1"/>
    <col min="13" max="13" width="6.6640625" customWidth="1"/>
    <col min="14" max="14" width="4.5546875" customWidth="1"/>
    <col min="16" max="16" width="2.6640625" customWidth="1"/>
    <col min="17" max="17" width="6.21875" customWidth="1"/>
    <col min="18" max="18" width="4.5546875" customWidth="1"/>
    <col min="20" max="20" width="2.21875" customWidth="1"/>
    <col min="21" max="21" width="5.77734375" customWidth="1"/>
    <col min="22" max="22" width="4.77734375" customWidth="1"/>
    <col min="24" max="24" width="2.77734375" customWidth="1"/>
    <col min="25" max="25" width="6.5546875" customWidth="1"/>
    <col min="26" max="26" width="5" customWidth="1"/>
    <col min="28" max="28" width="2" customWidth="1"/>
    <col min="29" max="29" width="6.33203125" customWidth="1"/>
    <col min="30" max="30" width="5.5546875" customWidth="1"/>
    <col min="32" max="32" width="2.88671875" customWidth="1"/>
    <col min="33" max="33" width="6.44140625" customWidth="1"/>
    <col min="34" max="34" width="4.6640625" customWidth="1"/>
    <col min="36" max="36" width="3.109375" customWidth="1"/>
    <col min="37" max="37" width="5.44140625" customWidth="1"/>
    <col min="38" max="38" width="4.6640625" customWidth="1"/>
    <col min="40" max="40" width="3.5546875" customWidth="1"/>
    <col min="42" max="42" width="5" customWidth="1"/>
    <col min="44" max="44" width="3.44140625" customWidth="1"/>
    <col min="45" max="45" width="2.109375" customWidth="1"/>
  </cols>
  <sheetData>
    <row r="1" spans="1:47" x14ac:dyDescent="0.3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V2" s="1" t="s">
        <v>15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3">
      <c r="A4" s="2" t="s">
        <v>0</v>
      </c>
      <c r="B4" s="3" t="s">
        <v>1</v>
      </c>
      <c r="C4" s="3"/>
      <c r="E4" s="2" t="s">
        <v>0</v>
      </c>
      <c r="F4" s="3" t="s">
        <v>16</v>
      </c>
      <c r="G4" s="3"/>
      <c r="I4" s="2" t="s">
        <v>0</v>
      </c>
      <c r="J4" s="3" t="s">
        <v>17</v>
      </c>
      <c r="K4" s="3"/>
      <c r="M4" s="2" t="s">
        <v>0</v>
      </c>
      <c r="N4" s="3" t="s">
        <v>18</v>
      </c>
      <c r="O4" s="3"/>
      <c r="Q4" s="2" t="s">
        <v>0</v>
      </c>
      <c r="R4" s="3" t="s">
        <v>19</v>
      </c>
      <c r="S4" s="3"/>
      <c r="U4" s="2" t="s">
        <v>0</v>
      </c>
      <c r="V4" s="3" t="s">
        <v>20</v>
      </c>
      <c r="W4" s="3"/>
      <c r="Y4" s="2" t="s">
        <v>0</v>
      </c>
      <c r="Z4" s="3" t="s">
        <v>21</v>
      </c>
      <c r="AA4" s="3"/>
      <c r="AC4" s="2" t="s">
        <v>0</v>
      </c>
      <c r="AD4" s="3" t="s">
        <v>2</v>
      </c>
      <c r="AE4" s="3"/>
      <c r="AG4" s="2" t="s">
        <v>0</v>
      </c>
      <c r="AH4" s="3" t="s">
        <v>3</v>
      </c>
      <c r="AI4" s="3"/>
      <c r="AK4" s="2" t="s">
        <v>0</v>
      </c>
      <c r="AL4" s="3" t="s">
        <v>4</v>
      </c>
      <c r="AM4" s="3"/>
      <c r="AO4" s="2" t="s">
        <v>0</v>
      </c>
      <c r="AP4" s="3" t="s">
        <v>5</v>
      </c>
      <c r="AQ4" s="3"/>
    </row>
    <row r="5" spans="1:47" x14ac:dyDescent="0.3">
      <c r="A5" s="2" t="s">
        <v>6</v>
      </c>
      <c r="B5" s="2"/>
      <c r="C5" s="4"/>
      <c r="E5" s="2" t="s">
        <v>6</v>
      </c>
      <c r="F5" s="2"/>
      <c r="G5" s="4"/>
      <c r="I5" s="2" t="s">
        <v>6</v>
      </c>
      <c r="J5" s="2"/>
      <c r="K5" s="4"/>
      <c r="M5" s="2" t="s">
        <v>6</v>
      </c>
      <c r="N5" s="2"/>
      <c r="O5" s="4"/>
      <c r="Q5" s="2" t="s">
        <v>6</v>
      </c>
      <c r="R5" s="2"/>
      <c r="S5" s="4"/>
      <c r="U5" s="2" t="s">
        <v>6</v>
      </c>
      <c r="V5" s="2"/>
      <c r="W5" s="4"/>
      <c r="Y5" s="2" t="s">
        <v>6</v>
      </c>
      <c r="Z5" s="2"/>
      <c r="AA5" s="4"/>
      <c r="AC5" s="2" t="s">
        <v>6</v>
      </c>
      <c r="AD5" s="2"/>
      <c r="AE5" s="4"/>
      <c r="AG5" s="2" t="s">
        <v>6</v>
      </c>
      <c r="AH5" s="2"/>
      <c r="AI5" s="4"/>
      <c r="AK5" s="2" t="s">
        <v>6</v>
      </c>
      <c r="AL5" s="2"/>
      <c r="AM5" s="4"/>
      <c r="AO5" s="2" t="s">
        <v>6</v>
      </c>
      <c r="AP5" s="2"/>
      <c r="AQ5" s="4"/>
      <c r="AT5" s="1"/>
      <c r="AU5" s="1"/>
    </row>
    <row r="6" spans="1:47" x14ac:dyDescent="0.3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7</v>
      </c>
      <c r="AU6" s="1" t="s">
        <v>7</v>
      </c>
    </row>
    <row r="7" spans="1:47" x14ac:dyDescent="0.3">
      <c r="A7" s="5"/>
      <c r="B7" s="4" t="s">
        <v>8</v>
      </c>
      <c r="C7" s="4" t="s">
        <v>9</v>
      </c>
      <c r="E7" s="5"/>
      <c r="F7" s="4" t="s">
        <v>8</v>
      </c>
      <c r="G7" s="4" t="s">
        <v>9</v>
      </c>
      <c r="I7" s="5"/>
      <c r="J7" s="4" t="s">
        <v>8</v>
      </c>
      <c r="K7" s="4" t="s">
        <v>9</v>
      </c>
      <c r="M7" s="5"/>
      <c r="N7" s="4" t="s">
        <v>8</v>
      </c>
      <c r="O7" s="4" t="s">
        <v>9</v>
      </c>
      <c r="Q7" s="5"/>
      <c r="R7" s="4" t="s">
        <v>8</v>
      </c>
      <c r="S7" s="4" t="s">
        <v>9</v>
      </c>
      <c r="U7" s="5"/>
      <c r="V7" s="4" t="s">
        <v>8</v>
      </c>
      <c r="W7" s="4" t="s">
        <v>9</v>
      </c>
      <c r="Y7" s="5"/>
      <c r="Z7" s="4" t="s">
        <v>8</v>
      </c>
      <c r="AA7" s="4" t="s">
        <v>9</v>
      </c>
      <c r="AC7" s="5"/>
      <c r="AD7" s="4" t="s">
        <v>8</v>
      </c>
      <c r="AE7" s="4" t="s">
        <v>9</v>
      </c>
      <c r="AG7" s="5"/>
      <c r="AH7" s="4" t="s">
        <v>8</v>
      </c>
      <c r="AI7" s="4" t="s">
        <v>9</v>
      </c>
      <c r="AK7" s="5"/>
      <c r="AL7" s="4" t="s">
        <v>8</v>
      </c>
      <c r="AM7" s="4" t="s">
        <v>9</v>
      </c>
      <c r="AO7" s="5"/>
      <c r="AP7" s="4" t="s">
        <v>8</v>
      </c>
      <c r="AQ7" s="4" t="s">
        <v>9</v>
      </c>
      <c r="AT7" s="1" t="s">
        <v>10</v>
      </c>
      <c r="AU7" s="1" t="s">
        <v>11</v>
      </c>
    </row>
    <row r="8" spans="1:47" x14ac:dyDescent="0.3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12</v>
      </c>
      <c r="AU8" s="1" t="s">
        <v>12</v>
      </c>
    </row>
    <row r="9" spans="1:47" x14ac:dyDescent="0.3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>
        <v>1</v>
      </c>
      <c r="W9" s="6">
        <f>(120*U9*2/144)*V9</f>
        <v>8.3333333333333339</v>
      </c>
      <c r="Y9" s="5">
        <v>5</v>
      </c>
      <c r="Z9" s="5"/>
      <c r="AA9" s="6">
        <f>(108*Y9*2/144)*Z9</f>
        <v>0</v>
      </c>
      <c r="AC9" s="5">
        <v>5</v>
      </c>
      <c r="AD9" s="5">
        <v>2</v>
      </c>
      <c r="AE9" s="6">
        <f>(96*AC9*2/144)*AD9</f>
        <v>13.333333333333334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7">
        <v>5</v>
      </c>
      <c r="AP9" s="5"/>
      <c r="AQ9" s="6">
        <f>(60*AO9*2/144)*AP9</f>
        <v>0</v>
      </c>
      <c r="AT9" s="5">
        <f>F9+J9+N9+R9+V9+Z9+AD9+AH9+AL9+AP9+B9</f>
        <v>3</v>
      </c>
      <c r="AU9" s="6">
        <f>G9+K9+O9+S9+W9+AA9+AE9+AI9+AM9+AQ9+C9</f>
        <v>21.666666666666668</v>
      </c>
    </row>
    <row r="10" spans="1:47" x14ac:dyDescent="0.3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>
        <v>1</v>
      </c>
      <c r="AA10" s="6">
        <f t="shared" ref="AA10:AA30" si="6">(108*Y10*2/144)*Z10</f>
        <v>9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1</v>
      </c>
      <c r="AM10" s="6">
        <f t="shared" ref="AM10:AM30" si="9">(72*AK10*2/144)*AL10</f>
        <v>6</v>
      </c>
      <c r="AO10" s="7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2</v>
      </c>
      <c r="AU10" s="6">
        <f t="shared" si="11"/>
        <v>15</v>
      </c>
    </row>
    <row r="11" spans="1:47" x14ac:dyDescent="0.3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1</v>
      </c>
      <c r="AM11" s="6">
        <f t="shared" si="9"/>
        <v>7</v>
      </c>
      <c r="AO11" s="7">
        <v>7</v>
      </c>
      <c r="AP11" s="5"/>
      <c r="AQ11" s="6">
        <f t="shared" si="10"/>
        <v>0</v>
      </c>
      <c r="AT11" s="5">
        <f t="shared" si="11"/>
        <v>1</v>
      </c>
      <c r="AU11" s="6">
        <f t="shared" si="11"/>
        <v>7</v>
      </c>
    </row>
    <row r="12" spans="1:47" x14ac:dyDescent="0.3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>
        <v>1</v>
      </c>
      <c r="K12" s="6">
        <f t="shared" si="2"/>
        <v>17.333333333333332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1</v>
      </c>
      <c r="AE12" s="6">
        <f t="shared" si="7"/>
        <v>10.666666666666666</v>
      </c>
      <c r="AG12" s="5">
        <v>8</v>
      </c>
      <c r="AH12" s="5">
        <v>2</v>
      </c>
      <c r="AI12" s="6">
        <f t="shared" si="8"/>
        <v>18.666666666666668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T12" s="5">
        <f t="shared" si="11"/>
        <v>4</v>
      </c>
      <c r="AU12" s="6">
        <f t="shared" si="11"/>
        <v>46.666666666666671</v>
      </c>
    </row>
    <row r="13" spans="1:47" x14ac:dyDescent="0.3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>
        <v>1</v>
      </c>
      <c r="S13" s="6">
        <f t="shared" si="4"/>
        <v>16.5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16.5</v>
      </c>
    </row>
    <row r="14" spans="1:47" x14ac:dyDescent="0.3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>
        <v>1</v>
      </c>
      <c r="AE14" s="6">
        <f t="shared" si="7"/>
        <v>13.333333333333334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7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13.333333333333334</v>
      </c>
    </row>
    <row r="15" spans="1:47" x14ac:dyDescent="0.3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>
        <v>1</v>
      </c>
      <c r="O15" s="6">
        <f t="shared" si="3"/>
        <v>22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7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22</v>
      </c>
    </row>
    <row r="16" spans="1:47" x14ac:dyDescent="0.3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>
        <v>1</v>
      </c>
      <c r="AM16" s="6">
        <f t="shared" si="9"/>
        <v>12</v>
      </c>
      <c r="AO16" s="7">
        <v>12</v>
      </c>
      <c r="AP16" s="5"/>
      <c r="AQ16" s="6">
        <f t="shared" si="10"/>
        <v>0</v>
      </c>
      <c r="AT16" s="5">
        <f t="shared" si="11"/>
        <v>1</v>
      </c>
      <c r="AU16" s="6">
        <f t="shared" si="11"/>
        <v>12</v>
      </c>
    </row>
    <row r="17" spans="1:47" x14ac:dyDescent="0.3">
      <c r="A17" s="5">
        <v>13</v>
      </c>
      <c r="B17" s="5"/>
      <c r="C17" s="6">
        <f t="shared" si="0"/>
        <v>0</v>
      </c>
      <c r="E17" s="5">
        <v>13</v>
      </c>
      <c r="F17" s="5">
        <v>1</v>
      </c>
      <c r="G17" s="6">
        <f t="shared" si="1"/>
        <v>30.333333333333332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>
        <v>1</v>
      </c>
      <c r="AI17" s="6">
        <f t="shared" si="8"/>
        <v>15.166666666666666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45.5</v>
      </c>
    </row>
    <row r="18" spans="1:47" x14ac:dyDescent="0.3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>
        <v>1</v>
      </c>
      <c r="K18" s="6">
        <f t="shared" si="2"/>
        <v>30.333333333333332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16.333333333333332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T18" s="5">
        <f t="shared" si="11"/>
        <v>2</v>
      </c>
      <c r="AU18" s="6">
        <f t="shared" si="11"/>
        <v>46.666666666666664</v>
      </c>
    </row>
    <row r="19" spans="1:47" x14ac:dyDescent="0.3">
      <c r="A19" s="5">
        <v>15</v>
      </c>
      <c r="B19" s="5"/>
      <c r="C19" s="6">
        <f t="shared" si="0"/>
        <v>0</v>
      </c>
      <c r="E19" s="5">
        <v>15</v>
      </c>
      <c r="F19" s="5">
        <v>1</v>
      </c>
      <c r="G19" s="6">
        <f t="shared" si="1"/>
        <v>35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35</v>
      </c>
    </row>
    <row r="20" spans="1:47" x14ac:dyDescent="0.3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3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7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</row>
    <row r="22" spans="1:47" x14ac:dyDescent="0.3">
      <c r="A22" s="5">
        <v>18</v>
      </c>
      <c r="B22" s="5"/>
      <c r="C22" s="6">
        <f t="shared" si="0"/>
        <v>0</v>
      </c>
      <c r="E22" s="5">
        <v>18</v>
      </c>
      <c r="F22" s="5">
        <v>1</v>
      </c>
      <c r="G22" s="6">
        <f t="shared" si="1"/>
        <v>42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42</v>
      </c>
    </row>
    <row r="23" spans="1:47" x14ac:dyDescent="0.3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>
        <v>1</v>
      </c>
      <c r="AI23" s="6">
        <f t="shared" si="8"/>
        <v>22.166666666666668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22.166666666666668</v>
      </c>
    </row>
    <row r="24" spans="1:47" x14ac:dyDescent="0.3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3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>
        <v>1</v>
      </c>
      <c r="S25" s="6">
        <f t="shared" si="4"/>
        <v>38.5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T25" s="5">
        <f t="shared" si="11"/>
        <v>1</v>
      </c>
      <c r="AU25" s="6">
        <f t="shared" si="11"/>
        <v>38.5</v>
      </c>
    </row>
    <row r="26" spans="1:47" x14ac:dyDescent="0.3">
      <c r="A26" s="5">
        <v>23</v>
      </c>
      <c r="B26" s="5"/>
      <c r="C26" s="6">
        <f t="shared" si="0"/>
        <v>0</v>
      </c>
      <c r="E26" s="5">
        <v>22</v>
      </c>
      <c r="F26" s="5">
        <v>1</v>
      </c>
      <c r="G26" s="6">
        <f t="shared" si="1"/>
        <v>51.333333333333336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1</v>
      </c>
      <c r="AU26" s="6">
        <f t="shared" si="11"/>
        <v>51.333333333333336</v>
      </c>
    </row>
    <row r="27" spans="1:47" x14ac:dyDescent="0.3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3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3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3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3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3">
      <c r="B32" s="8">
        <f>SUM(B9:B31)</f>
        <v>0</v>
      </c>
      <c r="C32" s="8">
        <f>SUM(C9:C31)</f>
        <v>0</v>
      </c>
      <c r="F32" s="8">
        <f>SUM(F9:F31)</f>
        <v>4</v>
      </c>
      <c r="G32" s="8">
        <f>SUM(G9:G31)</f>
        <v>158.66666666666666</v>
      </c>
      <c r="J32" s="8">
        <f>SUM(J9:J31)</f>
        <v>2</v>
      </c>
      <c r="K32" s="8">
        <f>SUM(K9:K31)</f>
        <v>47.666666666666664</v>
      </c>
      <c r="N32" s="8">
        <f>SUM(N9:N31)</f>
        <v>1</v>
      </c>
      <c r="O32" s="8">
        <f>SUM(O9:O31)</f>
        <v>22</v>
      </c>
      <c r="R32" s="8">
        <f>SUM(R9:R31)</f>
        <v>2</v>
      </c>
      <c r="S32" s="8">
        <f>SUM(S9:S31)</f>
        <v>55</v>
      </c>
      <c r="V32" s="8">
        <f>SUM(V9:V31)</f>
        <v>1</v>
      </c>
      <c r="W32" s="8">
        <f>SUM(W9:W31)</f>
        <v>8.3333333333333339</v>
      </c>
      <c r="Z32" s="8">
        <f>SUM(Z9:Z31)</f>
        <v>1</v>
      </c>
      <c r="AA32" s="8">
        <f>SUM(AA9:AA31)</f>
        <v>9</v>
      </c>
      <c r="AD32" s="8">
        <f>SUM(AD9:AD31)</f>
        <v>4</v>
      </c>
      <c r="AE32" s="8">
        <f>SUM(AE9:AE31)</f>
        <v>37.333333333333336</v>
      </c>
      <c r="AH32" s="8">
        <f>SUM(AH9:AH31)</f>
        <v>5</v>
      </c>
      <c r="AI32" s="8">
        <f>SUM(AI9:AI31)</f>
        <v>72.333333333333343</v>
      </c>
      <c r="AL32" s="8">
        <f>SUM(AL9:AL31)</f>
        <v>4</v>
      </c>
      <c r="AM32" s="8">
        <f>SUM(AM9:AM31)</f>
        <v>42</v>
      </c>
      <c r="AP32" s="8">
        <f>SUM(AP9:AP31)</f>
        <v>0</v>
      </c>
      <c r="AQ32" s="8">
        <f>SUM(AQ9:AQ31)</f>
        <v>0</v>
      </c>
      <c r="AT32" s="5">
        <f>SUM(AT9:AT31)</f>
        <v>24</v>
      </c>
      <c r="AU32" s="8">
        <f>SUM(AU9:AU31)</f>
        <v>452.33333333333337</v>
      </c>
    </row>
    <row r="34" spans="9:11" x14ac:dyDescent="0.3">
      <c r="I34" t="s">
        <v>13</v>
      </c>
      <c r="K34" s="9">
        <f>F32+J32+N32+R32+V32+Z32+AD32+AH32+AL32+AP32+B32</f>
        <v>24</v>
      </c>
    </row>
    <row r="35" spans="9:11" x14ac:dyDescent="0.3">
      <c r="I35" t="s">
        <v>14</v>
      </c>
      <c r="K35" s="9">
        <f>G32+K32+O32+S32+W32+AA32+AE32+AI32+AM32+AQ32+C32</f>
        <v>452.33333333333326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41 SPANISH CEDAR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2020-05-01T20:11:49Z</dcterms:created>
  <dcterms:modified xsi:type="dcterms:W3CDTF">2020-05-01T20:28:59Z</dcterms:modified>
</cp:coreProperties>
</file>